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44525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H2" i="6"/>
  <c r="C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<sst xmlns="http://schemas.openxmlformats.org/spreadsheetml/2006/main" count="575" uniqueCount="301">
  <si>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</si>
  <si>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</si>
  <si>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</si>
  <si>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</si>
  <si>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</si>
  <si>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</si>
  <si>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</si>
  <si>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</si>
  <si>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</si>
  <si>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</si>
  <si>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</si>
  <si>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</si>
  <si>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</si>
  <si>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</si>
  <si>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</si>
  <si>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</si>
  <si>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</si>
  <si>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</si>
  <si>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</si>
  <si>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</si>
  <si>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</si>
  <si>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</si>
  <si>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</si>
  <si>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</si>
  <si>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</si>
  <si>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</si>
  <si>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</si>
  <si>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</si>
  <si>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</si>
  <si>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</si>
  <si>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</si>
  <si>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</si>
  <si>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</si>
  <si>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</si>
  <si>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</si>
  <si>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</si>
  <si>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</si>
  <si>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</si>
  <si>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</si>
  <si>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</si>
  <si>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</si>
  <si>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</si>
  <si>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</si>
  <si>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</si>
  <si>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</si>
  <si>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</si>
  <si>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</si>
  <si>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</si>
  <si>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</si>
  <si>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</si>
  <si>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</si>
  <si>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</si>
  <si>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</si>
  <si>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</si>
  <si>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</si>
  <si>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</si>
  <si>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</si>
  <si>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</si>
  <si>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</si>
  <si>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</si>
  <si>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</si>
  <si>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</si>
  <si>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</si>
  <si>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</si>
  <si>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</si>
  <si>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</si>
  <si>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</si>
  <si>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</si>
  <si>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</si>
  <si>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</si>
  <si>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</si>
  <si>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</si>
  <si>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</si>
  <si>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</si>
  <si>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</si>
  <si>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</si>
  <si>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</si>
  <si>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</si>
  <si>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</si>
  <si>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</si>
  <si>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</si>
  <si>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</si>
  <si>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</si>
  <si>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</si>
  <si>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</si>
  <si>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</si>
  <si>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</si>
  <si>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</si>
  <si>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</si>
  <si>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</si>
  <si>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</si>
  <si>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</si>
  <si>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</si>
  <si>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</si>
  <si>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</si>
  <si>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</si>
  <si>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</si>
  <si>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</si>
  <si>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</si>
  <si>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</si>
  <si>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</si>
  <si>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</si>
  <si>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</si>
  <si>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</si>
  <si>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</si>
  <si>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</si>
  <si>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</si>
  <si>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</si>
  <si>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</si>
  <si>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</si>
  <si>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</si>
  <si>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</si>
  <si>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</si>
  <si>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</si>
  <si>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</si>
  <si>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</si>
  <si>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</si>
  <si>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</si>
  <si>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</si>
  <si>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</si>
  <si>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</si>
  <si>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</si>
  <si>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</si>
  <si>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</si>
  <si>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</si>
  <si>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</si>
  <si>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</si>
  <si>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</si>
  <si>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</si>
  <si>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</si>
  <si>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</si>
  <si>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</si>
  <si>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</si>
  <si>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</si>
  <si>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</si>
  <si>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</si>
  <si>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</si>
  <si>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</si>
  <si>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</si>
  <si>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</si>
  <si>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</si>
  <si>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</si>
  <si>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</si>
  <si>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</si>
  <si>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</si>
  <si>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</si>
  <si>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</si>
  <si>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</si>
  <si>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</si>
  <si>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</si>
  <si>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</si>
  <si>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</si>
  <si>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</si>
  <si>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</si>
  <si>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</si>
  <si>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</si>
  <si>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</si>
  <si>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</si>
  <si>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</si>
  <si>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</si>
  <si>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</si>
  <si>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</si>
  <si>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</si>
  <si>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</si>
  <si>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</si>
  <si>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</si>
  <si>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</si>
  <si>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</si>
  <si>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</si>
  <si>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</si>
  <si>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</si>
  <si>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</si>
  <si>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</si>
  <si>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</si>
  <si>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</si>
  <si>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</si>
  <si>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</si>
  <si>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</si>
  <si>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</si>
  <si>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</si>
  <si>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</si>
  <si>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</si>
  <si>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</si>
  <si>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</si>
  <si>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</si>
  <si>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</si>
  <si>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</si>
  <si>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</si>
  <si>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</si>
  <si>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</si>
  <si>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</si>
  <si>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</si>
  <si>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</si>
  <si>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</si>
  <si>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</si>
  <si>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</si>
  <si>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</si>
  <si>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</si>
  <si>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</si>
  <si>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</si>
  <si>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</si>
  <si>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</si>
  <si>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</si>
  <si>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</si>
  <si>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</si>
  <si>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</si>
  <si>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</si>
  <si>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</si>
  <si>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</si>
  <si>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</si>
  <si>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</si>
  <si>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</si>
  <si>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</si>
  <si>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</si>
  <si>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</si>
  <si>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</si>
  <si>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</si>
  <si>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</si>
  <si>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</si>
  <si>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</si>
  <si>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</si>
  <si>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</si>
  <si>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</si>
  <si>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</si>
  <si>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</si>
  <si>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</si>
  <si>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</si>
  <si>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</si>
  <si>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</si>
  <si>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</si>
  <si>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</si>
  <si>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</si>
  <si>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</si>
  <si>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</si>
  <si>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</si>
  <si>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</si>
  <si>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</si>
  <si>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</si>
  <si>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</si>
  <si>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</si>
  <si>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</si>
  <si>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</si>
  <si>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</si>
  <si>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</si>
  <si>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</si>
  <si>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</si>
  <si>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</si>
  <si>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</si>
  <si>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</si>
  <si>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</si>
  <si>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</si>
  <si>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</si>
  <si>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</si>
  <si>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</si>
  <si>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</si>
  <si>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</si>
  <si>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</si>
  <si>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</si>
  <si>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</si>
  <si>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</si>
  <si>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</si>
  <si>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</si>
  <si>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</si>
  <si>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</si>
  <si>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</si>
  <si>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</si>
  <si>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</si>
  <si>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</si>
  <si>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</si>
  <si>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</si>
  <si>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</si>
  <si>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</si>
  <si>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</si>
  <si>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</si>
  <si>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</si>
  <si>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</si>
  <si>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</si>
  <si>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</si>
  <si>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</si>
  <si>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</si>
  <si>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</si>
  <si>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</si>
  <si>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</si>
  <si>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</si>
  <si>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PROC078-001</t>
  </si>
  <si>
    <t>J721EXSOMG01EVM</t>
  </si>
  <si>
    <r>
      <rPr>
        <b/>
        <sz val="11"/>
        <color theme="1"/>
        <rFont val="Calibri"/>
        <family val="2"/>
        <scheme val="minor"/>
      </rPr>
      <t>J721EXSOMG01EVM</t>
    </r>
    <r>
      <rPr>
        <sz val="11"/>
        <color theme="1"/>
        <rFont val="Calibri"/>
        <family val="2"/>
        <scheme val="minor"/>
      </rPr>
      <t xml:space="preserve">; Circuit Board; </t>
    </r>
    <r>
      <rPr>
        <b/>
        <sz val="11"/>
        <rFont val="Calibri"/>
        <family val="2"/>
        <scheme val="minor"/>
      </rPr>
      <t>6628937</t>
    </r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</si>
  <si>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</si>
  <si>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</si>
  <si>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</si>
  <si>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</si>
  <si>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</si>
  <si>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</si>
  <si>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Place inside Box2</t>
  </si>
  <si>
    <t>SSZZ027</t>
  </si>
  <si>
    <t>SPRUIS8</t>
  </si>
  <si>
    <t>N/A</t>
  </si>
  <si>
    <t>LIT3</t>
  </si>
  <si>
    <t>SZZC019I</t>
  </si>
  <si>
    <t>Evaluation kit user guide (Flyer)</t>
  </si>
  <si>
    <t>E8C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</si>
</sst>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34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0" xfId="0" applyFill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34" fillId="0" borderId="16" xfId="0" applyFont="1" applyBorder="1"/>
    <xf numFmtId="0" fontId="0" fillId="0" borderId="16" xfId="0" applyFont="1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9"/>
  <sheetViews>
    <sheetView tabSelected="1" workbookViewId="0">
      <selection activeCell="E3" sqref="E3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8" t="s">
        <v>9</v>
      </c>
      <c r="C2" s="83" t="s">
        <v>276</v>
      </c>
      <c r="D2" s="78" t="s">
        <v>7</v>
      </c>
      <c r="E2" s="69">
        <v>44474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8" t="s">
        <v>106</v>
      </c>
      <c r="C3" s="125">
        <v>6628937</v>
      </c>
      <c r="D3" s="79" t="s">
        <v>13</v>
      </c>
      <c r="E3" s="80" t="s">
        <v>300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81" t="s">
        <v>6</v>
      </c>
      <c r="C4" s="86" t="s">
        <v>285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">
      <c r="A7" s="77" t="s">
        <v>12</v>
      </c>
      <c r="B7" s="70">
        <v>1</v>
      </c>
      <c r="C7" s="124" t="s">
        <v>286</v>
      </c>
      <c r="D7" s="130" t="s">
        <v>284</v>
      </c>
      <c r="E7" s="67" t="s">
        <v>2</v>
      </c>
      <c r="F7" s="126">
        <v>211</v>
      </c>
      <c r="G7" s="128">
        <v>13.73</v>
      </c>
      <c r="H7" s="128">
        <v>8.8650000000000002</v>
      </c>
      <c r="I7" s="128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">
      <c r="A8" s="66" t="s">
        <v>283</v>
      </c>
      <c r="B8" s="126">
        <v>1</v>
      </c>
      <c r="C8" s="67" t="s">
        <v>281</v>
      </c>
      <c r="D8" s="127">
        <v>35120</v>
      </c>
      <c r="E8" s="67" t="s">
        <v>282</v>
      </c>
      <c r="F8" s="128">
        <v>13.6</v>
      </c>
      <c r="G8" s="128">
        <v>6.8</v>
      </c>
      <c r="H8" s="128">
        <v>2.5</v>
      </c>
      <c r="I8" s="126">
        <v>2.5</v>
      </c>
      <c r="J8" s="67" t="s">
        <v>200</v>
      </c>
      <c r="K8" s="6" t="s">
        <v>296</v>
      </c>
      <c r="L8" s="67" t="s">
        <v>293</v>
      </c>
    </row>
    <row r="9" spans="1:13" s="61" customFormat="1" x14ac:dyDescent="0.3">
      <c r="A9" s="77" t="s">
        <v>289</v>
      </c>
      <c r="B9" s="126">
        <v>1</v>
      </c>
      <c r="C9" s="67" t="s">
        <v>290</v>
      </c>
      <c r="D9" s="67" t="s">
        <v>291</v>
      </c>
      <c r="E9" s="67" t="s">
        <v>292</v>
      </c>
      <c r="F9" s="128">
        <v>0.5</v>
      </c>
      <c r="G9" s="128">
        <v>1.5</v>
      </c>
      <c r="H9" s="128">
        <v>1.1000000000000001</v>
      </c>
      <c r="I9" s="128">
        <v>0.1</v>
      </c>
      <c r="J9" s="67" t="s">
        <v>200</v>
      </c>
      <c r="K9" s="6" t="s">
        <v>296</v>
      </c>
      <c r="L9" s="67" t="s">
        <v>293</v>
      </c>
    </row>
    <row r="10" spans="1:13" x14ac:dyDescent="0.3">
      <c r="A10" s="66" t="s">
        <v>165</v>
      </c>
      <c r="B10" s="126">
        <v>1</v>
      </c>
      <c r="C10" s="67" t="s">
        <v>129</v>
      </c>
      <c r="D10" s="127" t="s">
        <v>142</v>
      </c>
      <c r="E10" s="67" t="s">
        <v>104</v>
      </c>
      <c r="F10" s="128">
        <v>57</v>
      </c>
      <c r="G10" s="128">
        <v>14.6</v>
      </c>
      <c r="H10" s="128">
        <v>11.4</v>
      </c>
      <c r="I10" s="126">
        <v>5.0999999999999996</v>
      </c>
      <c r="J10" s="67" t="s">
        <v>167</v>
      </c>
      <c r="K10" s="63" t="s">
        <v>34</v>
      </c>
      <c r="L10" s="67"/>
      <c r="M10" s="61"/>
    </row>
    <row r="11" spans="1:13" x14ac:dyDescent="0.3">
      <c r="A11" s="66" t="s">
        <v>166</v>
      </c>
      <c r="B11" s="126">
        <v>1</v>
      </c>
      <c r="C11" s="67" t="s">
        <v>94</v>
      </c>
      <c r="D11" s="127" t="s">
        <v>156</v>
      </c>
      <c r="E11" s="67" t="s">
        <v>104</v>
      </c>
      <c r="F11" s="128">
        <v>5.5</v>
      </c>
      <c r="G11" s="128">
        <v>14.4</v>
      </c>
      <c r="H11" s="128">
        <v>11.2</v>
      </c>
      <c r="I11" s="126">
        <v>0.32</v>
      </c>
      <c r="J11" s="67" t="s">
        <v>203</v>
      </c>
      <c r="K11" s="63" t="s">
        <v>120</v>
      </c>
      <c r="L11" s="129" t="s">
        <v>288</v>
      </c>
      <c r="M11" s="61"/>
    </row>
    <row r="12" spans="1:13" s="10" customFormat="1" x14ac:dyDescent="0.3">
      <c r="A12" s="66" t="s">
        <v>279</v>
      </c>
      <c r="B12" s="12">
        <v>1</v>
      </c>
      <c r="C12" s="26" t="s">
        <v>280</v>
      </c>
      <c r="D12" s="63" t="s">
        <v>287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x14ac:dyDescent="0.3">
      <c r="A13" s="131" t="s">
        <v>14</v>
      </c>
      <c r="B13" s="118">
        <v>1</v>
      </c>
      <c r="C13" s="102" t="s">
        <v>277</v>
      </c>
      <c r="D13" s="132" t="s">
        <v>295</v>
      </c>
      <c r="E13" s="133" t="s">
        <v>2</v>
      </c>
      <c r="F13" s="118">
        <v>15</v>
      </c>
      <c r="G13" s="118">
        <v>28</v>
      </c>
      <c r="H13" s="119">
        <v>19.2</v>
      </c>
      <c r="I13" s="119">
        <v>0.02</v>
      </c>
      <c r="J13" s="67" t="s">
        <v>168</v>
      </c>
      <c r="K13" s="63" t="s">
        <v>168</v>
      </c>
      <c r="L13" s="76"/>
      <c r="M13" s="61"/>
    </row>
    <row r="14" spans="1:13" x14ac:dyDescent="0.3">
      <c r="A14" s="131" t="s">
        <v>213</v>
      </c>
      <c r="B14" s="118">
        <v>1</v>
      </c>
      <c r="C14" s="102" t="s">
        <v>278</v>
      </c>
      <c r="D14" s="132" t="s">
        <v>294</v>
      </c>
      <c r="E14" s="133" t="s">
        <v>2</v>
      </c>
      <c r="F14" s="119">
        <v>9</v>
      </c>
      <c r="G14" s="119">
        <v>28</v>
      </c>
      <c r="H14" s="119">
        <v>19.2</v>
      </c>
      <c r="I14" s="119">
        <v>0.02</v>
      </c>
      <c r="J14" s="67" t="s">
        <v>168</v>
      </c>
      <c r="K14" s="63" t="s">
        <v>168</v>
      </c>
      <c r="L14" s="63"/>
      <c r="M14" s="62"/>
    </row>
    <row r="15" spans="1:13" x14ac:dyDescent="0.3">
      <c r="A15" s="131" t="s">
        <v>297</v>
      </c>
      <c r="B15" s="118">
        <v>1</v>
      </c>
      <c r="C15" s="63" t="s">
        <v>299</v>
      </c>
      <c r="D15" s="63" t="s">
        <v>298</v>
      </c>
      <c r="E15" s="133" t="s">
        <v>2</v>
      </c>
      <c r="F15" s="119">
        <v>9</v>
      </c>
      <c r="G15" s="119">
        <v>28</v>
      </c>
      <c r="H15" s="119">
        <v>19.2</v>
      </c>
      <c r="I15" s="119">
        <v>0.02</v>
      </c>
      <c r="J15" s="67" t="s">
        <v>168</v>
      </c>
      <c r="K15" s="63" t="s">
        <v>168</v>
      </c>
      <c r="L15" s="63"/>
      <c r="M15" s="1"/>
    </row>
    <row r="16" spans="1:13" s="45" customFormat="1" x14ac:dyDescent="0.3">
      <c r="E16" s="22"/>
      <c r="F16" s="22"/>
      <c r="G16" s="22"/>
      <c r="H16" s="22"/>
      <c r="I16" s="22"/>
      <c r="J16" s="22"/>
      <c r="K16" s="22"/>
      <c r="L16" s="22"/>
      <c r="M16" s="22"/>
    </row>
    <row r="17" spans="2:13" s="45" customFormat="1" x14ac:dyDescent="0.3">
      <c r="E17" s="22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">
      <c r="B19" s="2"/>
      <c r="C19" s="39" t="s">
        <v>8</v>
      </c>
      <c r="D19" s="43"/>
      <c r="E19" s="43"/>
    </row>
    <row r="20" spans="2:13" ht="24" x14ac:dyDescent="0.3">
      <c r="B20" s="2"/>
      <c r="C20" s="41" t="s">
        <v>102</v>
      </c>
      <c r="D20" s="16"/>
      <c r="E20" s="16"/>
    </row>
    <row r="21" spans="2:13" ht="24" x14ac:dyDescent="0.3">
      <c r="B21" s="3"/>
      <c r="C21" s="41" t="s">
        <v>116</v>
      </c>
      <c r="D21" s="16"/>
      <c r="E21" s="16"/>
    </row>
    <row r="22" spans="2:13" ht="36" x14ac:dyDescent="0.3">
      <c r="B22" s="2"/>
      <c r="C22" s="41" t="s">
        <v>103</v>
      </c>
      <c r="D22" s="16"/>
      <c r="E22" s="16"/>
    </row>
    <row r="23" spans="2:13" x14ac:dyDescent="0.3">
      <c r="B23" s="2"/>
      <c r="C23" s="41" t="s">
        <v>1</v>
      </c>
      <c r="D23" s="16"/>
      <c r="E23" s="16"/>
    </row>
    <row r="24" spans="2:13" ht="36" x14ac:dyDescent="0.3">
      <c r="B24" s="2"/>
      <c r="C24" s="41" t="s">
        <v>101</v>
      </c>
      <c r="D24" s="16"/>
      <c r="E24" s="16"/>
    </row>
    <row r="25" spans="2:13" ht="24.6" x14ac:dyDescent="0.3">
      <c r="B25" s="2"/>
      <c r="C25" s="42" t="s">
        <v>107</v>
      </c>
      <c r="D25" s="17"/>
      <c r="E25" s="18"/>
    </row>
    <row r="26" spans="2:13" ht="24" x14ac:dyDescent="0.3">
      <c r="B26" s="2"/>
      <c r="C26" s="41" t="s">
        <v>108</v>
      </c>
      <c r="D26" s="2"/>
      <c r="E26" s="2"/>
    </row>
    <row r="27" spans="2:13" ht="24" x14ac:dyDescent="0.3">
      <c r="B27" s="2"/>
      <c r="C27" s="41" t="s">
        <v>109</v>
      </c>
      <c r="D27" s="2"/>
      <c r="E27" s="2"/>
    </row>
    <row r="28" spans="2:13" x14ac:dyDescent="0.3">
      <c r="B28" s="2"/>
      <c r="C28" s="41" t="s">
        <v>115</v>
      </c>
      <c r="D28" s="2"/>
      <c r="E28" s="2"/>
    </row>
    <row r="29" spans="2:13" x14ac:dyDescent="0.3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B22" sqref="B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8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8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8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opLeftCell="A3" workbookViewId="0">
      <selection activeCell="B29" sqref="B29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J25" sqref="J25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8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topLeftCell="A36" workbookViewId="0">
      <selection activeCell="F51" sqref="F51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J721EXSOMG01EVM</v>
      </c>
      <c r="C2">
        <f>GETPIVOTDATA("Sum of Weight ",$A$6)</f>
        <v>150</v>
      </c>
      <c r="D2" t="str">
        <f>VLOOKUP("box",A49:M75,5,0)</f>
        <v>TIBX011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>J721EXSOMG01EVM; Circuit Board; 6628937</v>
      </c>
      <c r="E50" s="56" t="str">
        <f>'Kit List'!D7</f>
        <v>PROC078-001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TIBX011</v>
      </c>
      <c r="F53" s="56" t="str">
        <f>'Kit List'!E10</f>
        <v>Leaman</v>
      </c>
      <c r="G53" s="56">
        <f>'Kit List'!F10</f>
        <v>57</v>
      </c>
      <c r="H53" s="56">
        <f>'Kit List'!G10</f>
        <v>14.6</v>
      </c>
      <c r="I53" s="56">
        <f>'Kit List'!H10</f>
        <v>11.4</v>
      </c>
      <c r="J53" s="56">
        <f>'Kit List'!I10</f>
        <v>5.0999999999999996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</v>
      </c>
      <c r="E58" s="56" t="str">
        <f>'Kit List'!D13</f>
        <v>SPRUIS8</v>
      </c>
      <c r="F58" s="56" t="str">
        <f>'Kit List'!E13</f>
        <v>Texas Instruments</v>
      </c>
      <c r="G58" s="56">
        <f>'Kit List'!F13</f>
        <v>15</v>
      </c>
      <c r="H58" s="56">
        <f>'Kit List'!G13</f>
        <v>28</v>
      </c>
      <c r="I58" s="56">
        <f>'Kit List'!H13</f>
        <v>19.2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Printed Warranty Notice</v>
      </c>
      <c r="E59" s="56" t="str">
        <f>'Kit List'!D14</f>
        <v>SSZZ027</v>
      </c>
      <c r="F59" s="56" t="str">
        <f>'Kit List'!E14</f>
        <v>Texas Instruments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Evaluation kit user guide (Flyer)</v>
      </c>
      <c r="E60" s="56" t="str">
        <f>'Kit List'!D15</f>
        <v>SZZC019I</v>
      </c>
      <c r="F60" s="56" t="str">
        <f>'Kit List'!E15</f>
        <v>Texas Instruments</v>
      </c>
      <c r="G60" s="56">
        <f>'Kit List'!F15</f>
        <v>9</v>
      </c>
      <c r="H60" s="56">
        <f>'Kit List'!G15</f>
        <v>28</v>
      </c>
      <c r="I60" s="56">
        <f>'Kit List'!H15</f>
        <v>19.2</v>
      </c>
      <c r="J60" s="56">
        <f>'Kit List'!I15</f>
        <v>0.02</v>
      </c>
      <c r="K60" s="56" t="str">
        <f>IFERROR((VLOOKUP(A60,'Kit Item Reference Designators'!A11:C55,3,0)),"")</f>
        <v>Paper/ Cardstock</v>
      </c>
      <c r="L60" s="56" t="str">
        <f>'Kit List'!K15</f>
        <v>Paper</v>
      </c>
      <c r="M60" s="56">
        <f>'Kit List'!L15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1ef255fe-7dbc-468e-93d3-eced2da92c4d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f1ca4702-f997-4cc9-9742-69d092e3d467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Harish B</cp:lastModifiedBy>
  <cp:lastPrinted>2018-01-22T17:50:34Z</cp:lastPrinted>
  <dcterms:created xsi:type="dcterms:W3CDTF">2014-10-28T20:48:20Z</dcterms:created>
  <dcterms:modified xsi:type="dcterms:W3CDTF">2021-10-05T10:14:12Z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